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85F~1\AppData\Local\Temp\7zO815953E9\"/>
    </mc:Choice>
  </mc:AlternateContent>
  <bookViews>
    <workbookView xWindow="0" yWindow="0" windowWidth="21576" windowHeight="10212"/>
  </bookViews>
  <sheets>
    <sheet name="ассигн" sheetId="1" r:id="rId1"/>
  </sheets>
  <definedNames>
    <definedName name="_xlnm.Print_Titles" localSheetId="0">ассигн!$13:$15</definedName>
  </definedNames>
  <calcPr calcId="162913"/>
</workbook>
</file>

<file path=xl/calcChain.xml><?xml version="1.0" encoding="utf-8"?>
<calcChain xmlns="http://schemas.openxmlformats.org/spreadsheetml/2006/main">
  <c r="S39" i="1" l="1"/>
  <c r="S59" i="1"/>
  <c r="S71" i="1" l="1"/>
  <c r="T47" i="1" l="1"/>
  <c r="U47" i="1"/>
  <c r="V47" i="1"/>
  <c r="V76" i="1"/>
  <c r="V71" i="1"/>
  <c r="V68" i="1"/>
  <c r="V65" i="1"/>
  <c r="V62" i="1"/>
  <c r="V56" i="1"/>
  <c r="V53" i="1"/>
  <c r="V50" i="1"/>
  <c r="V44" i="1"/>
  <c r="V39" i="1"/>
  <c r="V36" i="1"/>
  <c r="V30" i="1"/>
  <c r="V23" i="1"/>
  <c r="U76" i="1"/>
  <c r="U71" i="1"/>
  <c r="U68" i="1"/>
  <c r="U65" i="1"/>
  <c r="U62" i="1"/>
  <c r="U56" i="1"/>
  <c r="U53" i="1"/>
  <c r="U50" i="1"/>
  <c r="U44" i="1"/>
  <c r="U39" i="1"/>
  <c r="U36" i="1"/>
  <c r="U30" i="1"/>
  <c r="U23" i="1"/>
  <c r="T65" i="1"/>
  <c r="S65" i="1"/>
  <c r="S68" i="1"/>
  <c r="T68" i="1"/>
  <c r="T71" i="1"/>
  <c r="T76" i="1"/>
  <c r="T62" i="1"/>
  <c r="S62" i="1"/>
  <c r="T56" i="1"/>
  <c r="S56" i="1"/>
  <c r="T50" i="1"/>
  <c r="T53" i="1"/>
  <c r="S53" i="1"/>
  <c r="S50" i="1"/>
  <c r="T44" i="1"/>
  <c r="T39" i="1"/>
  <c r="T36" i="1"/>
  <c r="T33" i="1"/>
  <c r="T30" i="1"/>
  <c r="S30" i="1"/>
  <c r="S23" i="1"/>
  <c r="T23" i="1"/>
  <c r="T20" i="1"/>
  <c r="S20" i="1"/>
  <c r="S80" i="1" s="1"/>
  <c r="V80" i="1" l="1"/>
  <c r="V19" i="1" s="1"/>
  <c r="T80" i="1"/>
  <c r="T19" i="1" s="1"/>
  <c r="U80" i="1"/>
  <c r="U19" i="1" s="1"/>
  <c r="S19" i="1"/>
</calcChain>
</file>

<file path=xl/sharedStrings.xml><?xml version="1.0" encoding="utf-8"?>
<sst xmlns="http://schemas.openxmlformats.org/spreadsheetml/2006/main" count="188" uniqueCount="78">
  <si>
    <t>0000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</si>
  <si>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</si>
  <si>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</si>
  <si>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</si>
  <si>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</si>
  <si>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</si>
  <si>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</si>
  <si>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</si>
  <si>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</si>
  <si>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</si>
  <si>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</si>
  <si>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/>
  </si>
  <si>
    <t>Непрограммные направления бюджета</t>
  </si>
  <si>
    <t>9900000000</t>
  </si>
  <si>
    <t>Глава муниципального образования</t>
  </si>
  <si>
    <t>9900010203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</si>
  <si>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</si>
  <si>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</si>
  <si>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</si>
  <si>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</si>
  <si>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9900010204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</si>
  <si>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</si>
  <si>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</si>
  <si>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</si>
  <si>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</si>
  <si>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</si>
  <si>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</si>
  <si>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</si>
  <si>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</si>
  <si>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дорог местного значения</t>
  </si>
  <si>
    <t>9900049790</t>
  </si>
  <si>
    <t>Осуществление первичного воинского учета на территориях, где отсутствуют военные комиссариаты</t>
  </si>
  <si>
    <t>9900051180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</si>
  <si>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</si>
  <si>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9900070240</t>
  </si>
  <si>
    <t>Отдельные мероприятия ,осуществляемые в рамках благоустройства в части уличного освещения</t>
  </si>
  <si>
    <t>9900076100</t>
  </si>
  <si>
    <t>Отдельные мероприятия ,осуществляемые в рамках благоустройства в части содержания мест захоронения</t>
  </si>
  <si>
    <t>9900076400</t>
  </si>
  <si>
    <t>Резервные фонды местных администраций</t>
  </si>
  <si>
    <t>9900081000</t>
  </si>
  <si>
    <t>Резервные средства</t>
  </si>
  <si>
    <t>870</t>
  </si>
  <si>
    <t>Предупреждение и ликвидация  последствий ЧС и стихийных бедствий природного и техногенного характера</t>
  </si>
  <si>
    <t>9900081218</t>
  </si>
  <si>
    <t>Мероприятия по гражданской обороне</t>
  </si>
  <si>
    <t>9900081219</t>
  </si>
  <si>
    <t>Доплаты к пенсиям государственных служащих субъектов Российской Федерации и муниципальных служащих</t>
  </si>
  <si>
    <t>9900081490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</si>
  <si>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</si>
  <si>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</si>
  <si>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</si>
  <si>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</si>
  <si>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Мероприятия по пожарной безопасности</t>
  </si>
  <si>
    <t>9900081795</t>
  </si>
  <si>
    <t>Выполнение других обязательств муниципального образования</t>
  </si>
  <si>
    <t>9900081920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</si>
  <si>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</si>
  <si>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99000S0240</t>
  </si>
  <si>
    <t>000</t>
  </si>
  <si>
    <t>Межбюджетные трансферты общего характера бюджетам субъектов Российской Федерации и муниципальных образований</t>
  </si>
  <si>
    <t>Межбюджетные трансферты</t>
  </si>
  <si>
    <t>Иные межбюджетные трансферты</t>
  </si>
  <si>
    <t>Сумма на 2024 год</t>
  </si>
  <si>
    <t>Условно утвержденные расходы</t>
  </si>
  <si>
    <t>ИТОГО</t>
  </si>
  <si>
    <t>Отдельные мероприятия ,осуществляемые по благоустройству поселений</t>
  </si>
  <si>
    <t>Сумма на 2025 год</t>
  </si>
  <si>
    <t>Культура</t>
  </si>
  <si>
    <t>Распределение бюджетных ассигнований бюджета Хорошинского сельсовета Карасукского района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2024 год и плановый период 2025 и 2026 годов</t>
  </si>
  <si>
    <t>Сумма на 2026 год</t>
  </si>
  <si>
    <t>Расходы на реализацию мероприятий, направленных на подготовку проектов межевания земельных участков и на проведение кадастровых работ</t>
  </si>
  <si>
    <t>21303L5990</t>
  </si>
  <si>
    <t>Закупка товаров, работ, услуг в сфере информационно-коммуникационных технологий</t>
  </si>
  <si>
    <t>04</t>
  </si>
  <si>
    <t>05</t>
  </si>
  <si>
    <t>Иные закупки товаров, работ и услуг для государственных (муниципальных) нужд</t>
  </si>
  <si>
    <t>Приложение 2
                                           к решению 35 сессии Совета депутатов Хорошинского сельсовета Карасукского района № 158 от 13.09.2024 года  "О бюджете Хорошинского сельсовета Карасукского района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</si>
</sst>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;[Red]\-#,##0.00;0.00"/>
    <numFmt numFmtId="165" formatCode="00"/>
    <numFmt numFmtId="166" formatCode="000"/>
    <numFmt numFmtId="167" formatCode="0000"/>
    <numFmt numFmtId="168" formatCode="00;;&quot;&quot;"/>
    <numFmt numFmtId="169" formatCode="000;;"/>
    <numFmt numFmtId="170" formatCode="0000000000;;"/>
    <numFmt numFmtId="171" formatCode="0000000000"/>
    <numFmt numFmtId="172" formatCode="000;;&quot;&quot;"/>
    <numFmt numFmtId="173" formatCode="000;[Red]\-000;&quot;&quot;"/>
  </numFmts>
  <fonts count="11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72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5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3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0" fillId="0" borderId="6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/>
    <xf numFmtId="0" fontId="4" fillId="0" borderId="0" xfId="1" applyProtection="1">
      <protection hidden="1"/>
    </xf>
    <xf numFmtId="0" fontId="4" fillId="0" borderId="0" xfId="1" applyFont="1" applyFill="1" applyProtection="1">
      <protection hidden="1"/>
    </xf>
    <xf numFmtId="0" fontId="0" fillId="0" borderId="0" xfId="0" applyAlignment="1"/>
    <xf numFmtId="0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8" fillId="0" borderId="1" xfId="0" applyNumberFormat="1" applyFont="1" applyFill="1" applyBorder="1" applyAlignment="1" applyProtection="1">
      <alignment horizontal="left" vertical="center"/>
      <protection hidden="1"/>
    </xf>
    <xf numFmtId="0" fontId="6" fillId="2" borderId="8" xfId="0" applyNumberFormat="1" applyFont="1" applyFill="1" applyBorder="1" applyAlignment="1" applyProtection="1">
      <alignment horizontal="center" vertical="center"/>
      <protection hidden="1"/>
    </xf>
    <xf numFmtId="0" fontId="6" fillId="2" borderId="9" xfId="0" applyNumberFormat="1" applyFont="1" applyFill="1" applyBorder="1" applyAlignment="1" applyProtection="1">
      <alignment horizontal="center" vertical="center"/>
      <protection hidden="1"/>
    </xf>
    <xf numFmtId="0" fontId="6" fillId="2" borderId="7" xfId="0" applyNumberFormat="1" applyFont="1" applyFill="1" applyBorder="1" applyAlignment="1" applyProtection="1">
      <alignment horizontal="center" vertical="center"/>
      <protection hidden="1"/>
    </xf>
    <xf numFmtId="0" fontId="6" fillId="2" borderId="5" xfId="0" applyNumberFormat="1" applyFont="1" applyFill="1" applyBorder="1" applyAlignment="1" applyProtection="1">
      <alignment horizontal="center" vertical="center"/>
      <protection hidden="1"/>
    </xf>
    <xf numFmtId="0" fontId="6" fillId="2" borderId="4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Alignment="1" applyProtection="1">
      <alignment horizontal="center" vertical="center" wrapText="1"/>
      <protection hidden="1"/>
    </xf>
    <xf numFmtId="0" fontId="10" fillId="2" borderId="8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 wrapText="1"/>
      <protection hidden="1"/>
    </xf>
    <xf numFmtId="171" fontId="8" fillId="2" borderId="1" xfId="0" applyNumberFormat="1" applyFont="1" applyFill="1" applyBorder="1" applyAlignment="1" applyProtection="1">
      <alignment wrapText="1"/>
      <protection hidden="1"/>
    </xf>
    <xf numFmtId="170" fontId="8" fillId="2" borderId="1" xfId="0" applyNumberFormat="1" applyFont="1" applyFill="1" applyBorder="1" applyAlignment="1" applyProtection="1">
      <alignment horizontal="centerContinuous" wrapText="1"/>
      <protection hidden="1"/>
    </xf>
    <xf numFmtId="169" fontId="8" fillId="2" borderId="1" xfId="0" applyNumberFormat="1" applyFont="1" applyFill="1" applyBorder="1" applyAlignment="1" applyProtection="1">
      <alignment horizontal="centerContinuous" wrapText="1"/>
      <protection hidden="1"/>
    </xf>
    <xf numFmtId="168" fontId="8" fillId="2" borderId="1" xfId="0" applyNumberFormat="1" applyFont="1" applyFill="1" applyBorder="1" applyAlignment="1" applyProtection="1">
      <alignment horizontal="centerContinuous" wrapText="1"/>
      <protection hidden="1"/>
    </xf>
    <xf numFmtId="164" fontId="8" fillId="2" borderId="1" xfId="0" applyNumberFormat="1" applyFont="1" applyFill="1" applyBorder="1" applyAlignment="1" applyProtection="1">
      <alignment horizontal="right" wrapText="1"/>
      <protection hidden="1"/>
    </xf>
    <xf numFmtId="171" fontId="7" fillId="2" borderId="1" xfId="0" applyNumberFormat="1" applyFont="1" applyFill="1" applyBorder="1" applyAlignment="1" applyProtection="1">
      <alignment wrapText="1"/>
      <protection hidden="1"/>
    </xf>
    <xf numFmtId="170" fontId="7" fillId="2" borderId="1" xfId="0" applyNumberFormat="1" applyFont="1" applyFill="1" applyBorder="1" applyAlignment="1" applyProtection="1">
      <alignment horizontal="centerContinuous" wrapText="1"/>
      <protection hidden="1"/>
    </xf>
    <xf numFmtId="169" fontId="7" fillId="2" borderId="1" xfId="0" applyNumberFormat="1" applyFont="1" applyFill="1" applyBorder="1" applyAlignment="1" applyProtection="1">
      <alignment horizontal="centerContinuous" wrapText="1"/>
      <protection hidden="1"/>
    </xf>
    <xf numFmtId="168" fontId="7" fillId="2" borderId="1" xfId="0" applyNumberFormat="1" applyFont="1" applyFill="1" applyBorder="1" applyAlignment="1" applyProtection="1">
      <alignment horizontal="centerContinuous" wrapText="1"/>
      <protection hidden="1"/>
    </xf>
    <xf numFmtId="164" fontId="7" fillId="2" borderId="1" xfId="0" applyNumberFormat="1" applyFont="1" applyFill="1" applyBorder="1" applyAlignment="1" applyProtection="1">
      <alignment horizontal="right" wrapText="1"/>
      <protection hidden="1"/>
    </xf>
    <xf numFmtId="0" fontId="4" fillId="2" borderId="1" xfId="0" applyFont="1" applyFill="1" applyBorder="1" applyProtection="1">
      <protection hidden="1"/>
    </xf>
    <xf numFmtId="0" fontId="4" fillId="2" borderId="1" xfId="0" applyFont="1" applyFill="1" applyBorder="1"/>
    <xf numFmtId="170" fontId="8" fillId="2" borderId="1" xfId="0" applyNumberFormat="1" applyFont="1" applyFill="1" applyBorder="1" applyAlignment="1" applyProtection="1">
      <alignment horizontal="center" wrapText="1"/>
      <protection hidden="1"/>
    </xf>
    <xf numFmtId="169" fontId="8" fillId="2" borderId="1" xfId="0" applyNumberFormat="1" applyFont="1" applyFill="1" applyBorder="1" applyAlignment="1" applyProtection="1">
      <alignment horizontal="center" wrapText="1"/>
      <protection hidden="1"/>
    </xf>
    <xf numFmtId="168" fontId="8" fillId="2" borderId="1" xfId="0" applyNumberFormat="1" applyFont="1" applyFill="1" applyBorder="1" applyAlignment="1" applyProtection="1">
      <alignment horizontal="center" wrapText="1"/>
      <protection hidden="1"/>
    </xf>
    <xf numFmtId="170" fontId="7" fillId="2" borderId="1" xfId="0" applyNumberFormat="1" applyFont="1" applyFill="1" applyBorder="1" applyAlignment="1" applyProtection="1">
      <alignment horizontal="center" wrapText="1"/>
      <protection hidden="1"/>
    </xf>
    <xf numFmtId="169" fontId="7" fillId="2" borderId="1" xfId="0" applyNumberFormat="1" applyFont="1" applyFill="1" applyBorder="1" applyAlignment="1" applyProtection="1">
      <alignment horizontal="center" wrapText="1"/>
      <protection hidden="1"/>
    </xf>
    <xf numFmtId="168" fontId="7" fillId="2" borderId="1" xfId="0" applyNumberFormat="1" applyFont="1" applyFill="1" applyBorder="1" applyAlignment="1" applyProtection="1">
      <alignment horizontal="center" wrapText="1"/>
      <protection hidden="1"/>
    </xf>
    <xf numFmtId="0" fontId="8" fillId="2" borderId="1" xfId="0" applyNumberFormat="1" applyFont="1" applyFill="1" applyBorder="1" applyAlignment="1" applyProtection="1">
      <alignment horizontal="left" vertical="center"/>
      <protection hidden="1"/>
    </xf>
    <xf numFmtId="0" fontId="8" fillId="2" borderId="1" xfId="0" applyNumberFormat="1" applyFont="1" applyFill="1" applyBorder="1" applyAlignment="1" applyProtection="1">
      <alignment horizontal="center" vertical="center"/>
      <protection hidden="1"/>
    </xf>
    <xf numFmtId="164" fontId="8" fillId="2" borderId="1" xfId="0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/>
    <xf numFmtId="172" fontId="7" fillId="2" borderId="1" xfId="0" applyNumberFormat="1" applyFont="1" applyFill="1" applyBorder="1" applyAlignment="1" applyProtection="1">
      <alignment wrapText="1"/>
      <protection hidden="1"/>
    </xf>
    <xf numFmtId="0" fontId="0" fillId="2" borderId="0" xfId="0" applyFill="1" applyAlignment="1"/>
    <xf numFmtId="164" fontId="3" fillId="2" borderId="1" xfId="0" applyNumberFormat="1" applyFont="1" applyFill="1" applyBorder="1" applyAlignment="1" applyProtection="1">
      <protection hidden="1"/>
    </xf>
    <xf numFmtId="0" fontId="0" fillId="2" borderId="0" xfId="0" applyFill="1"/>
    <xf numFmtId="173" fontId="3" fillId="0" borderId="10" xfId="3" applyNumberFormat="1" applyFont="1" applyFill="1" applyBorder="1" applyAlignment="1" applyProtection="1">
      <alignment wrapText="1"/>
      <protection hidden="1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right"/>
      <protection hidden="1"/>
    </xf>
    <xf numFmtId="2" fontId="3" fillId="2" borderId="1" xfId="0" applyNumberFormat="1" applyFont="1" applyFill="1" applyBorder="1" applyAlignment="1" applyProtection="1">
      <alignment horizontal="right" wrapText="1"/>
      <protection hidden="1"/>
    </xf>
    <xf numFmtId="49" fontId="7" fillId="0" borderId="10" xfId="4" applyNumberFormat="1" applyFont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 applyProtection="1">
      <alignment horizontal="center"/>
      <protection hidden="1"/>
    </xf>
    <xf numFmtId="49" fontId="7" fillId="0" borderId="1" xfId="0" applyNumberFormat="1" applyFont="1" applyFill="1" applyBorder="1" applyAlignment="1" applyProtection="1">
      <alignment horizontal="center"/>
      <protection hidden="1"/>
    </xf>
    <xf numFmtId="2" fontId="7" fillId="2" borderId="1" xfId="0" applyNumberFormat="1" applyFont="1" applyFill="1" applyBorder="1" applyAlignment="1" applyProtection="1">
      <alignment horizontal="right"/>
      <protection hidden="1"/>
    </xf>
    <xf numFmtId="2" fontId="7" fillId="2" borderId="1" xfId="0" applyNumberFormat="1" applyFont="1" applyFill="1" applyBorder="1" applyAlignment="1" applyProtection="1">
      <alignment horizontal="right" wrapText="1"/>
      <protection hidden="1"/>
    </xf>
    <xf numFmtId="0" fontId="5" fillId="2" borderId="0" xfId="2" applyNumberFormat="1" applyFont="1" applyFill="1" applyAlignment="1" applyProtection="1">
      <alignment horizontal="right" vertical="top" wrapText="1"/>
      <protection hidden="1"/>
    </xf>
    <xf numFmtId="0" fontId="0" fillId="2" borderId="0" xfId="0" applyFill="1" applyAlignment="1"/>
    <xf numFmtId="167" fontId="1" fillId="0" borderId="1" xfId="0" applyNumberFormat="1" applyFont="1" applyFill="1" applyBorder="1" applyAlignment="1" applyProtection="1">
      <alignment wrapText="1"/>
      <protection hidden="1"/>
    </xf>
    <xf numFmtId="0" fontId="2" fillId="2" borderId="0" xfId="0" applyNumberFormat="1" applyFont="1" applyFill="1" applyAlignment="1" applyProtection="1">
      <alignment horizontal="right"/>
      <protection hidden="1"/>
    </xf>
    <xf numFmtId="0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/>
  </cellXfs>
  <cellStyles count="5">
    <cellStyle name="Обычный" xfId="0" builtinId="0"/>
    <cellStyle name="Обычный 2" xfId="1"/>
    <cellStyle name="Обычный 2 2" xfId="2"/>
    <cellStyle name="Обычный 3" xfId="4"/>
    <cellStyle name="Обычный_Tmp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0"/>
  <sheetViews>
    <sheetView tabSelected="1" view="pageBreakPreview" zoomScale="110" zoomScaleNormal="100" zoomScaleSheetLayoutView="110" workbookViewId="0">
      <selection activeCell="P6" sqref="P6"/>
    </sheetView>
  </sheetViews>
  <sheetFormatPr defaultRowHeight="13.2" x14ac:dyDescent="0.25"/>
  <cols>
    <col min="1" max="1" width="1.5546875" customWidth="1"/>
    <col min="2" max="13" width="0" hidden="1" customWidth="1"/>
    <col min="14" max="14" width="49.5546875" customWidth="1"/>
    <col min="15" max="15" width="16.88671875" customWidth="1"/>
    <col min="16" max="16" width="9.33203125" customWidth="1"/>
    <col min="17" max="17" width="8.33203125" customWidth="1"/>
    <col min="18" max="18" width="9" customWidth="1"/>
    <col min="19" max="19" width="17" style="53" customWidth="1"/>
    <col min="20" max="20" width="0" style="53" hidden="1" customWidth="1"/>
    <col min="21" max="22" width="17" style="53" customWidth="1"/>
    <col min="23" max="24" width="0" hidden="1" customWidth="1"/>
    <col min="25" max="25" width="0.109375" customWidth="1"/>
    <col min="26" max="253" width="9.109375" customWidth="1"/>
  </cols>
  <sheetData>
    <row r="1" spans="1:25" ht="14.25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65" t="s">
        <v>77</v>
      </c>
      <c r="T1" s="66"/>
      <c r="U1" s="66"/>
      <c r="V1" s="66"/>
      <c r="W1" s="11"/>
      <c r="X1" s="11"/>
      <c r="Y1" s="11"/>
    </row>
    <row r="2" spans="1:25" ht="14.2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66"/>
      <c r="T2" s="66"/>
      <c r="U2" s="66"/>
      <c r="V2" s="66"/>
      <c r="W2" s="11"/>
      <c r="X2" s="11"/>
      <c r="Y2" s="11"/>
    </row>
    <row r="3" spans="1:25" ht="14.2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66"/>
      <c r="T3" s="66"/>
      <c r="U3" s="66"/>
      <c r="V3" s="66"/>
      <c r="W3" s="11"/>
      <c r="X3" s="11"/>
      <c r="Y3" s="11"/>
    </row>
    <row r="4" spans="1:25" ht="14.2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66"/>
      <c r="T4" s="66"/>
      <c r="U4" s="66"/>
      <c r="V4" s="66"/>
      <c r="W4" s="12"/>
      <c r="X4" s="12"/>
      <c r="Y4" s="12"/>
    </row>
    <row r="5" spans="1:25" ht="34.5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66"/>
      <c r="T5" s="66"/>
      <c r="U5" s="66"/>
      <c r="V5" s="66"/>
      <c r="W5" s="12"/>
      <c r="X5" s="12"/>
      <c r="Y5" s="12"/>
    </row>
    <row r="6" spans="1:25" ht="30.7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51"/>
      <c r="T6" s="51"/>
      <c r="U6" s="51"/>
      <c r="V6" s="51"/>
      <c r="W6" s="12"/>
      <c r="X6" s="12"/>
      <c r="Y6" s="12"/>
    </row>
    <row r="7" spans="1:25" ht="14.2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51"/>
      <c r="T7" s="51"/>
      <c r="U7" s="51"/>
      <c r="V7" s="51"/>
      <c r="W7" s="12"/>
      <c r="X7" s="12"/>
      <c r="Y7" s="12"/>
    </row>
    <row r="8" spans="1:25" ht="14.2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70" t="s">
        <v>69</v>
      </c>
      <c r="O8" s="71"/>
      <c r="P8" s="71"/>
      <c r="Q8" s="71"/>
      <c r="R8" s="71"/>
      <c r="S8" s="71"/>
      <c r="T8" s="71"/>
      <c r="U8" s="71"/>
      <c r="V8" s="71"/>
      <c r="W8" s="12"/>
      <c r="X8" s="12"/>
      <c r="Y8" s="12"/>
    </row>
    <row r="9" spans="1:25" ht="14.25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71"/>
      <c r="O9" s="71"/>
      <c r="P9" s="71"/>
      <c r="Q9" s="71"/>
      <c r="R9" s="71"/>
      <c r="S9" s="71"/>
      <c r="T9" s="71"/>
      <c r="U9" s="71"/>
      <c r="V9" s="71"/>
      <c r="W9" s="12"/>
      <c r="X9" s="12"/>
      <c r="Y9" s="12"/>
    </row>
    <row r="10" spans="1:25" ht="54.7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2"/>
      <c r="N10" s="71"/>
      <c r="O10" s="71"/>
      <c r="P10" s="71"/>
      <c r="Q10" s="71"/>
      <c r="R10" s="71"/>
      <c r="S10" s="71"/>
      <c r="T10" s="71"/>
      <c r="U10" s="71"/>
      <c r="V10" s="71"/>
      <c r="W10" s="13"/>
      <c r="X10" s="12"/>
      <c r="Y10" s="12"/>
    </row>
    <row r="11" spans="1:25" ht="14.25" customHeight="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2"/>
      <c r="N11" s="14"/>
      <c r="O11" s="14"/>
      <c r="P11" s="14"/>
      <c r="Q11" s="14"/>
      <c r="R11" s="14"/>
      <c r="S11" s="51"/>
      <c r="T11" s="51"/>
      <c r="U11" s="51"/>
      <c r="V11" s="51"/>
      <c r="W11" s="13"/>
      <c r="X11" s="12"/>
      <c r="Y11" s="12"/>
    </row>
    <row r="12" spans="1:25" ht="11.25" customHeight="1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68" t="s">
        <v>10</v>
      </c>
      <c r="T12" s="68"/>
      <c r="U12" s="68"/>
      <c r="V12" s="68"/>
      <c r="W12" s="2"/>
      <c r="X12" s="1"/>
      <c r="Y12" s="1"/>
    </row>
    <row r="13" spans="1:25" ht="18.7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18"/>
      <c r="O13" s="18"/>
      <c r="P13" s="19"/>
      <c r="Q13" s="18"/>
      <c r="R13" s="19"/>
      <c r="S13" s="69" t="s">
        <v>63</v>
      </c>
      <c r="T13" s="20"/>
      <c r="U13" s="69" t="s">
        <v>67</v>
      </c>
      <c r="V13" s="69" t="s">
        <v>70</v>
      </c>
      <c r="W13" s="2"/>
      <c r="X13" s="1"/>
      <c r="Y13" s="1"/>
    </row>
    <row r="14" spans="1:25" ht="42" customHeight="1" x14ac:dyDescent="0.25">
      <c r="A14" s="2"/>
      <c r="B14" s="10"/>
      <c r="C14" s="10" t="s">
        <v>9</v>
      </c>
      <c r="D14" s="10"/>
      <c r="E14" s="10"/>
      <c r="F14" s="10"/>
      <c r="G14" s="10"/>
      <c r="H14" s="10"/>
      <c r="I14" s="10" t="s">
        <v>8</v>
      </c>
      <c r="J14" s="10"/>
      <c r="K14" s="10"/>
      <c r="L14" s="10"/>
      <c r="M14" s="10"/>
      <c r="N14" s="21" t="s">
        <v>7</v>
      </c>
      <c r="O14" s="21" t="s">
        <v>4</v>
      </c>
      <c r="P14" s="22" t="s">
        <v>3</v>
      </c>
      <c r="Q14" s="21" t="s">
        <v>6</v>
      </c>
      <c r="R14" s="21" t="s">
        <v>5</v>
      </c>
      <c r="S14" s="69"/>
      <c r="T14" s="23" t="s">
        <v>2</v>
      </c>
      <c r="U14" s="69"/>
      <c r="V14" s="69"/>
      <c r="W14" s="9"/>
      <c r="X14" s="9"/>
      <c r="Y14" s="2"/>
    </row>
    <row r="15" spans="1:25" ht="15" customHeight="1" x14ac:dyDescent="0.25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24">
        <v>1</v>
      </c>
      <c r="O15" s="25">
        <v>2</v>
      </c>
      <c r="P15" s="25">
        <v>3</v>
      </c>
      <c r="Q15" s="24">
        <v>4</v>
      </c>
      <c r="R15" s="25">
        <v>5</v>
      </c>
      <c r="S15" s="26">
        <v>6</v>
      </c>
      <c r="T15" s="27"/>
      <c r="U15" s="26">
        <v>6</v>
      </c>
      <c r="V15" s="26">
        <v>6</v>
      </c>
      <c r="W15" s="9"/>
      <c r="X15" s="9"/>
      <c r="Y15" s="2"/>
    </row>
    <row r="16" spans="1:25" ht="40.5" customHeight="1" x14ac:dyDescent="0.25">
      <c r="A16" s="2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54" t="s">
        <v>71</v>
      </c>
      <c r="O16" s="55" t="s">
        <v>72</v>
      </c>
      <c r="P16" s="56"/>
      <c r="Q16" s="56"/>
      <c r="R16" s="56"/>
      <c r="S16" s="57">
        <v>5165134.57</v>
      </c>
      <c r="T16" s="58"/>
      <c r="U16" s="58">
        <v>0</v>
      </c>
      <c r="V16" s="58">
        <v>0</v>
      </c>
      <c r="W16" s="9"/>
      <c r="X16" s="9"/>
      <c r="Y16" s="2"/>
    </row>
    <row r="17" spans="1:25" ht="33" customHeight="1" x14ac:dyDescent="0.25">
      <c r="A17" s="2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59" t="s">
        <v>73</v>
      </c>
      <c r="O17" s="60" t="s">
        <v>72</v>
      </c>
      <c r="P17" s="61">
        <v>200</v>
      </c>
      <c r="Q17" s="62" t="s">
        <v>74</v>
      </c>
      <c r="R17" s="62" t="s">
        <v>75</v>
      </c>
      <c r="S17" s="63">
        <v>5165134.57</v>
      </c>
      <c r="T17" s="64"/>
      <c r="U17" s="64">
        <v>0</v>
      </c>
      <c r="V17" s="64">
        <v>0</v>
      </c>
      <c r="W17" s="9"/>
      <c r="X17" s="9"/>
      <c r="Y17" s="2"/>
    </row>
    <row r="18" spans="1:25" ht="34.5" customHeight="1" x14ac:dyDescent="0.25">
      <c r="A18" s="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59" t="s">
        <v>76</v>
      </c>
      <c r="O18" s="60" t="s">
        <v>72</v>
      </c>
      <c r="P18" s="61">
        <v>240</v>
      </c>
      <c r="Q18" s="62" t="s">
        <v>74</v>
      </c>
      <c r="R18" s="62" t="s">
        <v>75</v>
      </c>
      <c r="S18" s="63">
        <v>5165134.57</v>
      </c>
      <c r="T18" s="64"/>
      <c r="U18" s="64">
        <v>0</v>
      </c>
      <c r="V18" s="64">
        <v>0</v>
      </c>
      <c r="W18" s="9"/>
      <c r="X18" s="9"/>
      <c r="Y18" s="2"/>
    </row>
    <row r="19" spans="1:25" ht="17.25" customHeight="1" x14ac:dyDescent="0.3">
      <c r="A19" s="8"/>
      <c r="B19" s="67" t="s">
        <v>1</v>
      </c>
      <c r="C19" s="67"/>
      <c r="D19" s="67"/>
      <c r="E19" s="67"/>
      <c r="F19" s="67"/>
      <c r="G19" s="67"/>
      <c r="H19" s="67"/>
      <c r="I19" s="67"/>
      <c r="J19" s="67"/>
      <c r="K19" s="67"/>
      <c r="L19" s="7">
        <v>113</v>
      </c>
      <c r="M19" s="6"/>
      <c r="N19" s="28" t="s">
        <v>12</v>
      </c>
      <c r="O19" s="29" t="s">
        <v>13</v>
      </c>
      <c r="P19" s="30" t="s">
        <v>11</v>
      </c>
      <c r="Q19" s="31">
        <v>0</v>
      </c>
      <c r="R19" s="31">
        <v>0</v>
      </c>
      <c r="S19" s="32">
        <f>S80</f>
        <v>18201358.57</v>
      </c>
      <c r="T19" s="32">
        <f t="shared" ref="T19:V19" si="0">T80</f>
        <v>0</v>
      </c>
      <c r="U19" s="32">
        <f t="shared" si="0"/>
        <v>6029048</v>
      </c>
      <c r="V19" s="32">
        <f t="shared" si="0"/>
        <v>5614260</v>
      </c>
      <c r="W19" s="5" t="s">
        <v>0</v>
      </c>
      <c r="X19" s="4"/>
      <c r="Y19" s="3"/>
    </row>
    <row r="20" spans="1:25" ht="12.7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28" t="s">
        <v>14</v>
      </c>
      <c r="O20" s="29" t="s">
        <v>15</v>
      </c>
      <c r="P20" s="30" t="s">
        <v>11</v>
      </c>
      <c r="Q20" s="31">
        <v>0</v>
      </c>
      <c r="R20" s="31">
        <v>0</v>
      </c>
      <c r="S20" s="32">
        <f>S22</f>
        <v>1088109</v>
      </c>
      <c r="T20" s="32">
        <f t="shared" ref="T20" si="1">T22</f>
        <v>0</v>
      </c>
      <c r="U20" s="32">
        <v>1088109</v>
      </c>
      <c r="V20" s="32">
        <v>1088109</v>
      </c>
      <c r="W20" s="1"/>
      <c r="X20" s="1"/>
      <c r="Y20" s="1"/>
    </row>
    <row r="21" spans="1:25" ht="12.7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33" t="s">
        <v>16</v>
      </c>
      <c r="O21" s="34" t="s">
        <v>15</v>
      </c>
      <c r="P21" s="35" t="s">
        <v>17</v>
      </c>
      <c r="Q21" s="36">
        <v>1</v>
      </c>
      <c r="R21" s="36">
        <v>2</v>
      </c>
      <c r="S21" s="37">
        <v>1088109</v>
      </c>
      <c r="T21" s="38"/>
      <c r="U21" s="37">
        <v>1088109</v>
      </c>
      <c r="V21" s="37">
        <v>1088109</v>
      </c>
      <c r="W21" s="2"/>
      <c r="X21" s="1"/>
      <c r="Y21" s="1"/>
    </row>
    <row r="22" spans="1:25" ht="21" x14ac:dyDescent="0.25">
      <c r="N22" s="33" t="s">
        <v>18</v>
      </c>
      <c r="O22" s="34" t="s">
        <v>15</v>
      </c>
      <c r="P22" s="35" t="s">
        <v>19</v>
      </c>
      <c r="Q22" s="36">
        <v>1</v>
      </c>
      <c r="R22" s="36">
        <v>2</v>
      </c>
      <c r="S22" s="37">
        <v>1088109</v>
      </c>
      <c r="T22" s="39"/>
      <c r="U22" s="37">
        <v>1088109</v>
      </c>
      <c r="V22" s="37">
        <v>1088109</v>
      </c>
    </row>
    <row r="23" spans="1:25" ht="41.4" x14ac:dyDescent="0.25">
      <c r="N23" s="28" t="s">
        <v>16</v>
      </c>
      <c r="O23" s="29" t="s">
        <v>20</v>
      </c>
      <c r="P23" s="30" t="s">
        <v>11</v>
      </c>
      <c r="Q23" s="31">
        <v>0</v>
      </c>
      <c r="R23" s="31">
        <v>0</v>
      </c>
      <c r="S23" s="32">
        <f>S25+S27+S29</f>
        <v>6555591</v>
      </c>
      <c r="T23" s="32">
        <f t="shared" ref="T23" si="2">T25+T27+T29</f>
        <v>0</v>
      </c>
      <c r="U23" s="32">
        <f>U25+U27+U29</f>
        <v>3895591</v>
      </c>
      <c r="V23" s="32">
        <f>V25+V27+V29</f>
        <v>3367891</v>
      </c>
    </row>
    <row r="24" spans="1:25" ht="41.4" x14ac:dyDescent="0.25">
      <c r="N24" s="33" t="s">
        <v>16</v>
      </c>
      <c r="O24" s="34" t="s">
        <v>20</v>
      </c>
      <c r="P24" s="35" t="s">
        <v>17</v>
      </c>
      <c r="Q24" s="36">
        <v>1</v>
      </c>
      <c r="R24" s="36">
        <v>4</v>
      </c>
      <c r="S24" s="37">
        <v>2686800</v>
      </c>
      <c r="T24" s="39"/>
      <c r="U24" s="37">
        <v>2686800</v>
      </c>
      <c r="V24" s="37">
        <v>2686800</v>
      </c>
    </row>
    <row r="25" spans="1:25" ht="21" x14ac:dyDescent="0.25">
      <c r="N25" s="33" t="s">
        <v>18</v>
      </c>
      <c r="O25" s="34" t="s">
        <v>20</v>
      </c>
      <c r="P25" s="35" t="s">
        <v>19</v>
      </c>
      <c r="Q25" s="36">
        <v>1</v>
      </c>
      <c r="R25" s="36">
        <v>4</v>
      </c>
      <c r="S25" s="37">
        <v>2686800</v>
      </c>
      <c r="T25" s="39"/>
      <c r="U25" s="37">
        <v>2686800</v>
      </c>
      <c r="V25" s="37">
        <v>2686800</v>
      </c>
    </row>
    <row r="26" spans="1:25" ht="21" x14ac:dyDescent="0.25">
      <c r="N26" s="33" t="s">
        <v>21</v>
      </c>
      <c r="O26" s="34" t="s">
        <v>20</v>
      </c>
      <c r="P26" s="35" t="s">
        <v>22</v>
      </c>
      <c r="Q26" s="36">
        <v>1</v>
      </c>
      <c r="R26" s="36">
        <v>4</v>
      </c>
      <c r="S26" s="37">
        <v>3792891</v>
      </c>
      <c r="T26" s="39"/>
      <c r="U26" s="37">
        <v>1132891</v>
      </c>
      <c r="V26" s="37">
        <v>605191</v>
      </c>
    </row>
    <row r="27" spans="1:25" ht="21" x14ac:dyDescent="0.25">
      <c r="N27" s="33" t="s">
        <v>23</v>
      </c>
      <c r="O27" s="34" t="s">
        <v>20</v>
      </c>
      <c r="P27" s="35" t="s">
        <v>24</v>
      </c>
      <c r="Q27" s="36">
        <v>1</v>
      </c>
      <c r="R27" s="36">
        <v>4</v>
      </c>
      <c r="S27" s="37">
        <v>3792891</v>
      </c>
      <c r="T27" s="39"/>
      <c r="U27" s="37">
        <v>1132891</v>
      </c>
      <c r="V27" s="37">
        <v>605191</v>
      </c>
    </row>
    <row r="28" spans="1:25" x14ac:dyDescent="0.25">
      <c r="N28" s="33" t="s">
        <v>25</v>
      </c>
      <c r="O28" s="34" t="s">
        <v>20</v>
      </c>
      <c r="P28" s="35" t="s">
        <v>26</v>
      </c>
      <c r="Q28" s="36">
        <v>1</v>
      </c>
      <c r="R28" s="36">
        <v>4</v>
      </c>
      <c r="S28" s="37">
        <v>75900</v>
      </c>
      <c r="T28" s="39"/>
      <c r="U28" s="37">
        <v>75900</v>
      </c>
      <c r="V28" s="37">
        <v>75900</v>
      </c>
    </row>
    <row r="29" spans="1:25" x14ac:dyDescent="0.25">
      <c r="N29" s="33" t="s">
        <v>27</v>
      </c>
      <c r="O29" s="34" t="s">
        <v>20</v>
      </c>
      <c r="P29" s="35" t="s">
        <v>28</v>
      </c>
      <c r="Q29" s="36">
        <v>1</v>
      </c>
      <c r="R29" s="36">
        <v>4</v>
      </c>
      <c r="S29" s="37">
        <v>75900</v>
      </c>
      <c r="T29" s="39"/>
      <c r="U29" s="37">
        <v>75900</v>
      </c>
      <c r="V29" s="37">
        <v>75900</v>
      </c>
    </row>
    <row r="30" spans="1:25" x14ac:dyDescent="0.25">
      <c r="N30" s="28" t="s">
        <v>29</v>
      </c>
      <c r="O30" s="29" t="s">
        <v>30</v>
      </c>
      <c r="P30" s="30" t="s">
        <v>11</v>
      </c>
      <c r="Q30" s="31">
        <v>0</v>
      </c>
      <c r="R30" s="31">
        <v>0</v>
      </c>
      <c r="S30" s="32">
        <f>S32</f>
        <v>795300</v>
      </c>
      <c r="T30" s="32">
        <f t="shared" ref="T30" si="3">T32</f>
        <v>0</v>
      </c>
      <c r="U30" s="32">
        <f>U32</f>
        <v>15700</v>
      </c>
      <c r="V30" s="32">
        <f>V32</f>
        <v>15800</v>
      </c>
    </row>
    <row r="31" spans="1:25" ht="21" x14ac:dyDescent="0.25">
      <c r="N31" s="33" t="s">
        <v>21</v>
      </c>
      <c r="O31" s="34" t="s">
        <v>30</v>
      </c>
      <c r="P31" s="35" t="s">
        <v>22</v>
      </c>
      <c r="Q31" s="36">
        <v>4</v>
      </c>
      <c r="R31" s="36">
        <v>9</v>
      </c>
      <c r="S31" s="37">
        <v>795300</v>
      </c>
      <c r="T31" s="39"/>
      <c r="U31" s="37">
        <v>15700</v>
      </c>
      <c r="V31" s="37">
        <v>15800</v>
      </c>
    </row>
    <row r="32" spans="1:25" ht="21" x14ac:dyDescent="0.25">
      <c r="N32" s="33" t="s">
        <v>23</v>
      </c>
      <c r="O32" s="34" t="s">
        <v>30</v>
      </c>
      <c r="P32" s="35" t="s">
        <v>24</v>
      </c>
      <c r="Q32" s="36">
        <v>4</v>
      </c>
      <c r="R32" s="36">
        <v>9</v>
      </c>
      <c r="S32" s="37">
        <v>795300</v>
      </c>
      <c r="T32" s="39"/>
      <c r="U32" s="37">
        <v>15700</v>
      </c>
      <c r="V32" s="37">
        <v>15800</v>
      </c>
    </row>
    <row r="33" spans="14:22" ht="21" x14ac:dyDescent="0.25">
      <c r="N33" s="28" t="s">
        <v>31</v>
      </c>
      <c r="O33" s="29" t="s">
        <v>32</v>
      </c>
      <c r="P33" s="30" t="s">
        <v>11</v>
      </c>
      <c r="Q33" s="31">
        <v>0</v>
      </c>
      <c r="R33" s="31">
        <v>0</v>
      </c>
      <c r="S33" s="32">
        <v>166424</v>
      </c>
      <c r="T33" s="32">
        <f t="shared" ref="T33" si="4">T35</f>
        <v>0</v>
      </c>
      <c r="U33" s="32">
        <v>183648</v>
      </c>
      <c r="V33" s="32">
        <v>201160</v>
      </c>
    </row>
    <row r="34" spans="14:22" ht="41.4" x14ac:dyDescent="0.25">
      <c r="N34" s="33" t="s">
        <v>16</v>
      </c>
      <c r="O34" s="34" t="s">
        <v>32</v>
      </c>
      <c r="P34" s="35" t="s">
        <v>17</v>
      </c>
      <c r="Q34" s="36">
        <v>2</v>
      </c>
      <c r="R34" s="36">
        <v>3</v>
      </c>
      <c r="S34" s="37">
        <v>166424</v>
      </c>
      <c r="T34" s="39"/>
      <c r="U34" s="37">
        <v>183648</v>
      </c>
      <c r="V34" s="37">
        <v>201160</v>
      </c>
    </row>
    <row r="35" spans="14:22" ht="21" x14ac:dyDescent="0.25">
      <c r="N35" s="33" t="s">
        <v>18</v>
      </c>
      <c r="O35" s="34" t="s">
        <v>32</v>
      </c>
      <c r="P35" s="35" t="s">
        <v>19</v>
      </c>
      <c r="Q35" s="36">
        <v>2</v>
      </c>
      <c r="R35" s="36">
        <v>3</v>
      </c>
      <c r="S35" s="37">
        <v>166424</v>
      </c>
      <c r="T35" s="39"/>
      <c r="U35" s="37">
        <v>183648</v>
      </c>
      <c r="V35" s="37">
        <v>201160</v>
      </c>
    </row>
    <row r="36" spans="14:22" ht="41.4" x14ac:dyDescent="0.25">
      <c r="N36" s="28" t="s">
        <v>33</v>
      </c>
      <c r="O36" s="29" t="s">
        <v>34</v>
      </c>
      <c r="P36" s="30" t="s">
        <v>11</v>
      </c>
      <c r="Q36" s="31">
        <v>0</v>
      </c>
      <c r="R36" s="31">
        <v>0</v>
      </c>
      <c r="S36" s="32">
        <v>2370000</v>
      </c>
      <c r="T36" s="32">
        <f t="shared" ref="T36" si="5">T38</f>
        <v>0</v>
      </c>
      <c r="U36" s="32">
        <f>U38</f>
        <v>0</v>
      </c>
      <c r="V36" s="32">
        <f>V38</f>
        <v>0</v>
      </c>
    </row>
    <row r="37" spans="14:22" ht="21" x14ac:dyDescent="0.25">
      <c r="N37" s="33" t="s">
        <v>21</v>
      </c>
      <c r="O37" s="34" t="s">
        <v>34</v>
      </c>
      <c r="P37" s="35" t="s">
        <v>22</v>
      </c>
      <c r="Q37" s="36">
        <v>5</v>
      </c>
      <c r="R37" s="36">
        <v>3</v>
      </c>
      <c r="S37" s="37">
        <v>2370000</v>
      </c>
      <c r="T37" s="39"/>
      <c r="U37" s="37">
        <v>0</v>
      </c>
      <c r="V37" s="37">
        <v>0</v>
      </c>
    </row>
    <row r="38" spans="14:22" ht="21" x14ac:dyDescent="0.25">
      <c r="N38" s="33" t="s">
        <v>23</v>
      </c>
      <c r="O38" s="34" t="s">
        <v>34</v>
      </c>
      <c r="P38" s="35" t="s">
        <v>24</v>
      </c>
      <c r="Q38" s="36">
        <v>5</v>
      </c>
      <c r="R38" s="36">
        <v>3</v>
      </c>
      <c r="S38" s="37">
        <v>2370000</v>
      </c>
      <c r="T38" s="39"/>
      <c r="U38" s="37">
        <v>0</v>
      </c>
      <c r="V38" s="37">
        <v>0</v>
      </c>
    </row>
    <row r="39" spans="14:22" ht="21" x14ac:dyDescent="0.25">
      <c r="N39" s="28" t="s">
        <v>35</v>
      </c>
      <c r="O39" s="29" t="s">
        <v>36</v>
      </c>
      <c r="P39" s="30" t="s">
        <v>11</v>
      </c>
      <c r="Q39" s="31">
        <v>0</v>
      </c>
      <c r="R39" s="31">
        <v>0</v>
      </c>
      <c r="S39" s="32">
        <f>S41+S43</f>
        <v>560408.44999999995</v>
      </c>
      <c r="T39" s="32">
        <f t="shared" ref="T39" si="6">T41</f>
        <v>0</v>
      </c>
      <c r="U39" s="32">
        <f>U41</f>
        <v>283600</v>
      </c>
      <c r="V39" s="32">
        <f>V41</f>
        <v>400900</v>
      </c>
    </row>
    <row r="40" spans="14:22" ht="21" x14ac:dyDescent="0.25">
      <c r="N40" s="33" t="s">
        <v>21</v>
      </c>
      <c r="O40" s="34" t="s">
        <v>36</v>
      </c>
      <c r="P40" s="35" t="s">
        <v>22</v>
      </c>
      <c r="Q40" s="36">
        <v>5</v>
      </c>
      <c r="R40" s="36">
        <v>3</v>
      </c>
      <c r="S40" s="37">
        <v>559908.44999999995</v>
      </c>
      <c r="T40" s="39"/>
      <c r="U40" s="37">
        <v>283600</v>
      </c>
      <c r="V40" s="37">
        <v>400900</v>
      </c>
    </row>
    <row r="41" spans="14:22" ht="21" x14ac:dyDescent="0.25">
      <c r="N41" s="33" t="s">
        <v>23</v>
      </c>
      <c r="O41" s="34" t="s">
        <v>36</v>
      </c>
      <c r="P41" s="35" t="s">
        <v>24</v>
      </c>
      <c r="Q41" s="36">
        <v>5</v>
      </c>
      <c r="R41" s="36">
        <v>3</v>
      </c>
      <c r="S41" s="37">
        <v>559908.44999999995</v>
      </c>
      <c r="T41" s="39"/>
      <c r="U41" s="37">
        <v>283600</v>
      </c>
      <c r="V41" s="37">
        <v>400900</v>
      </c>
    </row>
    <row r="42" spans="14:22" x14ac:dyDescent="0.25">
      <c r="N42" s="33" t="s">
        <v>25</v>
      </c>
      <c r="O42" s="34" t="s">
        <v>36</v>
      </c>
      <c r="P42" s="35">
        <v>850</v>
      </c>
      <c r="Q42" s="36">
        <v>5</v>
      </c>
      <c r="R42" s="36">
        <v>3</v>
      </c>
      <c r="S42" s="37">
        <v>500</v>
      </c>
      <c r="T42" s="39"/>
      <c r="U42" s="37">
        <v>0</v>
      </c>
      <c r="V42" s="37">
        <v>0</v>
      </c>
    </row>
    <row r="43" spans="14:22" x14ac:dyDescent="0.25">
      <c r="N43" s="33" t="s">
        <v>27</v>
      </c>
      <c r="O43" s="34" t="s">
        <v>36</v>
      </c>
      <c r="P43" s="35">
        <v>850</v>
      </c>
      <c r="Q43" s="36">
        <v>5</v>
      </c>
      <c r="R43" s="36">
        <v>3</v>
      </c>
      <c r="S43" s="37">
        <v>500</v>
      </c>
      <c r="T43" s="39"/>
      <c r="U43" s="37">
        <v>0</v>
      </c>
      <c r="V43" s="37">
        <v>0</v>
      </c>
    </row>
    <row r="44" spans="14:22" ht="21" x14ac:dyDescent="0.25">
      <c r="N44" s="28" t="s">
        <v>37</v>
      </c>
      <c r="O44" s="29" t="s">
        <v>38</v>
      </c>
      <c r="P44" s="30" t="s">
        <v>11</v>
      </c>
      <c r="Q44" s="31">
        <v>0</v>
      </c>
      <c r="R44" s="31">
        <v>0</v>
      </c>
      <c r="S44" s="32">
        <v>50000</v>
      </c>
      <c r="T44" s="32">
        <f t="shared" ref="T44" si="7">T46</f>
        <v>0</v>
      </c>
      <c r="U44" s="32">
        <f>U46</f>
        <v>0</v>
      </c>
      <c r="V44" s="32">
        <f>V46</f>
        <v>0</v>
      </c>
    </row>
    <row r="45" spans="14:22" ht="21" x14ac:dyDescent="0.25">
      <c r="N45" s="33" t="s">
        <v>21</v>
      </c>
      <c r="O45" s="34" t="s">
        <v>38</v>
      </c>
      <c r="P45" s="35" t="s">
        <v>22</v>
      </c>
      <c r="Q45" s="36">
        <v>5</v>
      </c>
      <c r="R45" s="36">
        <v>3</v>
      </c>
      <c r="S45" s="37">
        <v>50000</v>
      </c>
      <c r="T45" s="39"/>
      <c r="U45" s="37">
        <v>0</v>
      </c>
      <c r="V45" s="37">
        <v>0</v>
      </c>
    </row>
    <row r="46" spans="14:22" ht="21" x14ac:dyDescent="0.25">
      <c r="N46" s="33" t="s">
        <v>23</v>
      </c>
      <c r="O46" s="34" t="s">
        <v>38</v>
      </c>
      <c r="P46" s="35" t="s">
        <v>24</v>
      </c>
      <c r="Q46" s="36">
        <v>5</v>
      </c>
      <c r="R46" s="36">
        <v>3</v>
      </c>
      <c r="S46" s="37">
        <v>50000</v>
      </c>
      <c r="T46" s="39"/>
      <c r="U46" s="37">
        <v>0</v>
      </c>
      <c r="V46" s="37">
        <v>0</v>
      </c>
    </row>
    <row r="47" spans="14:22" ht="21" x14ac:dyDescent="0.25">
      <c r="N47" s="28" t="s">
        <v>66</v>
      </c>
      <c r="O47" s="29">
        <v>9900076500</v>
      </c>
      <c r="P47" s="30">
        <v>0</v>
      </c>
      <c r="Q47" s="31">
        <v>0</v>
      </c>
      <c r="R47" s="31">
        <v>0</v>
      </c>
      <c r="S47" s="32">
        <v>255000</v>
      </c>
      <c r="T47" s="32">
        <f t="shared" ref="T47:V47" si="8">T49</f>
        <v>0</v>
      </c>
      <c r="U47" s="32">
        <f t="shared" si="8"/>
        <v>0</v>
      </c>
      <c r="V47" s="32">
        <f t="shared" si="8"/>
        <v>0</v>
      </c>
    </row>
    <row r="48" spans="14:22" ht="21" x14ac:dyDescent="0.25">
      <c r="N48" s="33" t="s">
        <v>21</v>
      </c>
      <c r="O48" s="34">
        <v>9900076500</v>
      </c>
      <c r="P48" s="35">
        <v>200</v>
      </c>
      <c r="Q48" s="36">
        <v>5</v>
      </c>
      <c r="R48" s="36">
        <v>3</v>
      </c>
      <c r="S48" s="37">
        <v>255000</v>
      </c>
      <c r="T48" s="39"/>
      <c r="U48" s="37">
        <v>0</v>
      </c>
      <c r="V48" s="37">
        <v>0</v>
      </c>
    </row>
    <row r="49" spans="14:22" ht="21" x14ac:dyDescent="0.25">
      <c r="N49" s="33" t="s">
        <v>23</v>
      </c>
      <c r="O49" s="34">
        <v>9900076500</v>
      </c>
      <c r="P49" s="35">
        <v>240</v>
      </c>
      <c r="Q49" s="36">
        <v>5</v>
      </c>
      <c r="R49" s="36">
        <v>3</v>
      </c>
      <c r="S49" s="37">
        <v>255000</v>
      </c>
      <c r="T49" s="39"/>
      <c r="U49" s="37">
        <v>0</v>
      </c>
      <c r="V49" s="37">
        <v>0</v>
      </c>
    </row>
    <row r="50" spans="14:22" x14ac:dyDescent="0.25">
      <c r="N50" s="28" t="s">
        <v>39</v>
      </c>
      <c r="O50" s="29" t="s">
        <v>40</v>
      </c>
      <c r="P50" s="30" t="s">
        <v>11</v>
      </c>
      <c r="Q50" s="31">
        <v>0</v>
      </c>
      <c r="R50" s="31">
        <v>0</v>
      </c>
      <c r="S50" s="32">
        <f>S52</f>
        <v>2000</v>
      </c>
      <c r="T50" s="32">
        <f t="shared" ref="T50" si="9">T52</f>
        <v>0</v>
      </c>
      <c r="U50" s="32">
        <f>U52</f>
        <v>2000</v>
      </c>
      <c r="V50" s="32">
        <f>V52</f>
        <v>2000</v>
      </c>
    </row>
    <row r="51" spans="14:22" x14ac:dyDescent="0.25">
      <c r="N51" s="33" t="s">
        <v>25</v>
      </c>
      <c r="O51" s="34" t="s">
        <v>40</v>
      </c>
      <c r="P51" s="35" t="s">
        <v>26</v>
      </c>
      <c r="Q51" s="36">
        <v>1</v>
      </c>
      <c r="R51" s="36">
        <v>11</v>
      </c>
      <c r="S51" s="37">
        <v>2000</v>
      </c>
      <c r="T51" s="39"/>
      <c r="U51" s="37">
        <v>2000</v>
      </c>
      <c r="V51" s="37">
        <v>2000</v>
      </c>
    </row>
    <row r="52" spans="14:22" x14ac:dyDescent="0.25">
      <c r="N52" s="33" t="s">
        <v>41</v>
      </c>
      <c r="O52" s="34" t="s">
        <v>40</v>
      </c>
      <c r="P52" s="35" t="s">
        <v>42</v>
      </c>
      <c r="Q52" s="36">
        <v>1</v>
      </c>
      <c r="R52" s="36">
        <v>11</v>
      </c>
      <c r="S52" s="37">
        <v>2000</v>
      </c>
      <c r="T52" s="39"/>
      <c r="U52" s="37">
        <v>2000</v>
      </c>
      <c r="V52" s="37">
        <v>2000</v>
      </c>
    </row>
    <row r="53" spans="14:22" ht="21" x14ac:dyDescent="0.25">
      <c r="N53" s="28" t="s">
        <v>43</v>
      </c>
      <c r="O53" s="29" t="s">
        <v>44</v>
      </c>
      <c r="P53" s="30" t="s">
        <v>11</v>
      </c>
      <c r="Q53" s="31">
        <v>0</v>
      </c>
      <c r="R53" s="31">
        <v>0</v>
      </c>
      <c r="S53" s="32">
        <f>S55</f>
        <v>4000</v>
      </c>
      <c r="T53" s="32">
        <f t="shared" ref="T53" si="10">T55</f>
        <v>0</v>
      </c>
      <c r="U53" s="32">
        <f>U55</f>
        <v>4000</v>
      </c>
      <c r="V53" s="32">
        <f>V55</f>
        <v>4000</v>
      </c>
    </row>
    <row r="54" spans="14:22" ht="21" x14ac:dyDescent="0.25">
      <c r="N54" s="33" t="s">
        <v>21</v>
      </c>
      <c r="O54" s="34" t="s">
        <v>44</v>
      </c>
      <c r="P54" s="35" t="s">
        <v>22</v>
      </c>
      <c r="Q54" s="36">
        <v>3</v>
      </c>
      <c r="R54" s="36">
        <v>9</v>
      </c>
      <c r="S54" s="37">
        <v>4000</v>
      </c>
      <c r="T54" s="39"/>
      <c r="U54" s="37">
        <v>4000</v>
      </c>
      <c r="V54" s="37">
        <v>4000</v>
      </c>
    </row>
    <row r="55" spans="14:22" ht="21" x14ac:dyDescent="0.25">
      <c r="N55" s="33" t="s">
        <v>23</v>
      </c>
      <c r="O55" s="34" t="s">
        <v>44</v>
      </c>
      <c r="P55" s="35" t="s">
        <v>24</v>
      </c>
      <c r="Q55" s="36">
        <v>3</v>
      </c>
      <c r="R55" s="36">
        <v>9</v>
      </c>
      <c r="S55" s="37">
        <v>4000</v>
      </c>
      <c r="T55" s="39"/>
      <c r="U55" s="37">
        <v>4000</v>
      </c>
      <c r="V55" s="37">
        <v>4000</v>
      </c>
    </row>
    <row r="56" spans="14:22" x14ac:dyDescent="0.25">
      <c r="N56" s="28" t="s">
        <v>45</v>
      </c>
      <c r="O56" s="29" t="s">
        <v>46</v>
      </c>
      <c r="P56" s="30" t="s">
        <v>11</v>
      </c>
      <c r="Q56" s="31">
        <v>0</v>
      </c>
      <c r="R56" s="31">
        <v>0</v>
      </c>
      <c r="S56" s="32">
        <f>S58</f>
        <v>0</v>
      </c>
      <c r="T56" s="32">
        <f t="shared" ref="T56" si="11">T58</f>
        <v>0</v>
      </c>
      <c r="U56" s="32">
        <f>U58</f>
        <v>0</v>
      </c>
      <c r="V56" s="32">
        <f>V58</f>
        <v>0</v>
      </c>
    </row>
    <row r="57" spans="14:22" ht="21" x14ac:dyDescent="0.25">
      <c r="N57" s="33" t="s">
        <v>21</v>
      </c>
      <c r="O57" s="34" t="s">
        <v>46</v>
      </c>
      <c r="P57" s="35" t="s">
        <v>22</v>
      </c>
      <c r="Q57" s="36">
        <v>3</v>
      </c>
      <c r="R57" s="36">
        <v>9</v>
      </c>
      <c r="S57" s="37">
        <v>0</v>
      </c>
      <c r="T57" s="39"/>
      <c r="U57" s="37">
        <v>0</v>
      </c>
      <c r="V57" s="37">
        <v>0</v>
      </c>
    </row>
    <row r="58" spans="14:22" ht="21" x14ac:dyDescent="0.25">
      <c r="N58" s="33" t="s">
        <v>23</v>
      </c>
      <c r="O58" s="34" t="s">
        <v>46</v>
      </c>
      <c r="P58" s="35" t="s">
        <v>24</v>
      </c>
      <c r="Q58" s="36">
        <v>3</v>
      </c>
      <c r="R58" s="36">
        <v>9</v>
      </c>
      <c r="S58" s="37">
        <v>0</v>
      </c>
      <c r="T58" s="39"/>
      <c r="U58" s="37">
        <v>0</v>
      </c>
      <c r="V58" s="37">
        <v>0</v>
      </c>
    </row>
    <row r="59" spans="14:22" x14ac:dyDescent="0.25">
      <c r="N59" s="28" t="s">
        <v>68</v>
      </c>
      <c r="O59" s="40">
        <v>9900081440</v>
      </c>
      <c r="P59" s="30"/>
      <c r="Q59" s="31"/>
      <c r="R59" s="31"/>
      <c r="S59" s="32">
        <f>S61</f>
        <v>0</v>
      </c>
      <c r="T59" s="49"/>
      <c r="U59" s="32">
        <v>0</v>
      </c>
      <c r="V59" s="32">
        <v>0</v>
      </c>
    </row>
    <row r="60" spans="14:22" x14ac:dyDescent="0.25">
      <c r="N60" s="50" t="s">
        <v>61</v>
      </c>
      <c r="O60" s="43">
        <v>9900081440</v>
      </c>
      <c r="P60" s="35">
        <v>500</v>
      </c>
      <c r="Q60" s="36">
        <v>8</v>
      </c>
      <c r="R60" s="36">
        <v>1</v>
      </c>
      <c r="S60" s="37">
        <v>0</v>
      </c>
      <c r="T60" s="39"/>
      <c r="U60" s="37">
        <v>0</v>
      </c>
      <c r="V60" s="37">
        <v>0</v>
      </c>
    </row>
    <row r="61" spans="14:22" ht="12" customHeight="1" x14ac:dyDescent="0.25">
      <c r="N61" s="50" t="s">
        <v>62</v>
      </c>
      <c r="O61" s="43">
        <v>9900081440</v>
      </c>
      <c r="P61" s="35"/>
      <c r="Q61" s="36">
        <v>8</v>
      </c>
      <c r="R61" s="36">
        <v>1</v>
      </c>
      <c r="S61" s="37">
        <v>0</v>
      </c>
      <c r="T61" s="39"/>
      <c r="U61" s="37">
        <v>0</v>
      </c>
      <c r="V61" s="37">
        <v>0</v>
      </c>
    </row>
    <row r="62" spans="14:22" ht="21" x14ac:dyDescent="0.25">
      <c r="N62" s="28" t="s">
        <v>47</v>
      </c>
      <c r="O62" s="29" t="s">
        <v>48</v>
      </c>
      <c r="P62" s="30" t="s">
        <v>11</v>
      </c>
      <c r="Q62" s="31">
        <v>0</v>
      </c>
      <c r="R62" s="31">
        <v>0</v>
      </c>
      <c r="S62" s="32">
        <f>S64</f>
        <v>255400</v>
      </c>
      <c r="T62" s="32">
        <f t="shared" ref="T62" si="12">T64</f>
        <v>0</v>
      </c>
      <c r="U62" s="32">
        <f>U64</f>
        <v>255400</v>
      </c>
      <c r="V62" s="32">
        <f>V64</f>
        <v>255400</v>
      </c>
    </row>
    <row r="63" spans="14:22" x14ac:dyDescent="0.25">
      <c r="N63" s="33" t="s">
        <v>49</v>
      </c>
      <c r="O63" s="34" t="s">
        <v>48</v>
      </c>
      <c r="P63" s="35" t="s">
        <v>50</v>
      </c>
      <c r="Q63" s="36">
        <v>10</v>
      </c>
      <c r="R63" s="36">
        <v>1</v>
      </c>
      <c r="S63" s="37">
        <v>255400</v>
      </c>
      <c r="T63" s="39"/>
      <c r="U63" s="37">
        <v>255400</v>
      </c>
      <c r="V63" s="37">
        <v>255400</v>
      </c>
    </row>
    <row r="64" spans="14:22" x14ac:dyDescent="0.25">
      <c r="N64" s="33" t="s">
        <v>51</v>
      </c>
      <c r="O64" s="34" t="s">
        <v>48</v>
      </c>
      <c r="P64" s="35" t="s">
        <v>52</v>
      </c>
      <c r="Q64" s="36">
        <v>10</v>
      </c>
      <c r="R64" s="36">
        <v>1</v>
      </c>
      <c r="S64" s="37">
        <v>255400</v>
      </c>
      <c r="T64" s="39"/>
      <c r="U64" s="37">
        <v>255400</v>
      </c>
      <c r="V64" s="37">
        <v>255400</v>
      </c>
    </row>
    <row r="65" spans="14:22" ht="31.2" x14ac:dyDescent="0.25">
      <c r="N65" s="28" t="s">
        <v>60</v>
      </c>
      <c r="O65" s="40">
        <v>9900081520</v>
      </c>
      <c r="P65" s="41"/>
      <c r="Q65" s="42"/>
      <c r="R65" s="42"/>
      <c r="S65" s="32">
        <f>S67</f>
        <v>0</v>
      </c>
      <c r="T65" s="32">
        <f t="shared" ref="T65" si="13">T67</f>
        <v>0</v>
      </c>
      <c r="U65" s="32">
        <f>U67</f>
        <v>0</v>
      </c>
      <c r="V65" s="32">
        <f>V67</f>
        <v>0</v>
      </c>
    </row>
    <row r="66" spans="14:22" x14ac:dyDescent="0.25">
      <c r="N66" s="33" t="s">
        <v>61</v>
      </c>
      <c r="O66" s="43">
        <v>9900081520</v>
      </c>
      <c r="P66" s="44">
        <v>500</v>
      </c>
      <c r="Q66" s="45">
        <v>1</v>
      </c>
      <c r="R66" s="45"/>
      <c r="S66" s="37"/>
      <c r="T66" s="39"/>
      <c r="U66" s="37"/>
      <c r="V66" s="37"/>
    </row>
    <row r="67" spans="14:22" x14ac:dyDescent="0.25">
      <c r="N67" s="33" t="s">
        <v>62</v>
      </c>
      <c r="O67" s="43">
        <v>9900081520</v>
      </c>
      <c r="P67" s="44">
        <v>540</v>
      </c>
      <c r="Q67" s="45">
        <v>1</v>
      </c>
      <c r="R67" s="45"/>
      <c r="S67" s="37"/>
      <c r="T67" s="39"/>
      <c r="U67" s="37"/>
      <c r="V67" s="37"/>
    </row>
    <row r="68" spans="14:22" x14ac:dyDescent="0.25">
      <c r="N68" s="28" t="s">
        <v>53</v>
      </c>
      <c r="O68" s="40" t="s">
        <v>54</v>
      </c>
      <c r="P68" s="41" t="s">
        <v>11</v>
      </c>
      <c r="Q68" s="42">
        <v>0</v>
      </c>
      <c r="R68" s="42">
        <v>0</v>
      </c>
      <c r="S68" s="32">
        <f>S70</f>
        <v>31000</v>
      </c>
      <c r="T68" s="32">
        <f t="shared" ref="T68" si="14">T70</f>
        <v>0</v>
      </c>
      <c r="U68" s="32">
        <f>U70</f>
        <v>3000</v>
      </c>
      <c r="V68" s="32">
        <f>V70</f>
        <v>3000</v>
      </c>
    </row>
    <row r="69" spans="14:22" ht="21" x14ac:dyDescent="0.25">
      <c r="N69" s="33" t="s">
        <v>21</v>
      </c>
      <c r="O69" s="34" t="s">
        <v>54</v>
      </c>
      <c r="P69" s="35" t="s">
        <v>22</v>
      </c>
      <c r="Q69" s="36">
        <v>3</v>
      </c>
      <c r="R69" s="36">
        <v>10</v>
      </c>
      <c r="S69" s="37">
        <v>31000</v>
      </c>
      <c r="T69" s="39"/>
      <c r="U69" s="37">
        <v>3000</v>
      </c>
      <c r="V69" s="37">
        <v>3000</v>
      </c>
    </row>
    <row r="70" spans="14:22" ht="21" x14ac:dyDescent="0.25">
      <c r="N70" s="33" t="s">
        <v>23</v>
      </c>
      <c r="O70" s="34" t="s">
        <v>54</v>
      </c>
      <c r="P70" s="35" t="s">
        <v>24</v>
      </c>
      <c r="Q70" s="36">
        <v>3</v>
      </c>
      <c r="R70" s="36">
        <v>10</v>
      </c>
      <c r="S70" s="37">
        <v>31000</v>
      </c>
      <c r="T70" s="39"/>
      <c r="U70" s="37">
        <v>3000</v>
      </c>
      <c r="V70" s="37">
        <v>3000</v>
      </c>
    </row>
    <row r="71" spans="14:22" x14ac:dyDescent="0.25">
      <c r="N71" s="28" t="s">
        <v>55</v>
      </c>
      <c r="O71" s="29" t="s">
        <v>56</v>
      </c>
      <c r="P71" s="30" t="s">
        <v>11</v>
      </c>
      <c r="Q71" s="31">
        <v>0</v>
      </c>
      <c r="R71" s="31">
        <v>0</v>
      </c>
      <c r="S71" s="32">
        <f>S75+S73</f>
        <v>61500</v>
      </c>
      <c r="T71" s="32">
        <f t="shared" ref="T71" si="15">T75</f>
        <v>0</v>
      </c>
      <c r="U71" s="32">
        <f>U75</f>
        <v>5000</v>
      </c>
      <c r="V71" s="32">
        <f>V75</f>
        <v>5000</v>
      </c>
    </row>
    <row r="72" spans="14:22" ht="21" x14ac:dyDescent="0.25">
      <c r="N72" s="33" t="s">
        <v>21</v>
      </c>
      <c r="O72" s="34" t="s">
        <v>56</v>
      </c>
      <c r="P72" s="35">
        <v>200</v>
      </c>
      <c r="Q72" s="36">
        <v>1</v>
      </c>
      <c r="R72" s="36">
        <v>13</v>
      </c>
      <c r="S72" s="37">
        <v>56500</v>
      </c>
      <c r="T72" s="37"/>
      <c r="U72" s="37">
        <v>0</v>
      </c>
      <c r="V72" s="37">
        <v>0</v>
      </c>
    </row>
    <row r="73" spans="14:22" ht="21" x14ac:dyDescent="0.25">
      <c r="N73" s="33" t="s">
        <v>23</v>
      </c>
      <c r="O73" s="34" t="s">
        <v>56</v>
      </c>
      <c r="P73" s="35">
        <v>240</v>
      </c>
      <c r="Q73" s="36">
        <v>1</v>
      </c>
      <c r="R73" s="36">
        <v>13</v>
      </c>
      <c r="S73" s="37">
        <v>56500</v>
      </c>
      <c r="T73" s="37"/>
      <c r="U73" s="37">
        <v>0</v>
      </c>
      <c r="V73" s="37">
        <v>0</v>
      </c>
    </row>
    <row r="74" spans="14:22" x14ac:dyDescent="0.25">
      <c r="N74" s="33" t="s">
        <v>25</v>
      </c>
      <c r="O74" s="34" t="s">
        <v>56</v>
      </c>
      <c r="P74" s="35" t="s">
        <v>26</v>
      </c>
      <c r="Q74" s="36">
        <v>1</v>
      </c>
      <c r="R74" s="36">
        <v>13</v>
      </c>
      <c r="S74" s="37">
        <v>5000</v>
      </c>
      <c r="T74" s="39"/>
      <c r="U74" s="37">
        <v>5000</v>
      </c>
      <c r="V74" s="37">
        <v>5000</v>
      </c>
    </row>
    <row r="75" spans="14:22" x14ac:dyDescent="0.25">
      <c r="N75" s="33" t="s">
        <v>27</v>
      </c>
      <c r="O75" s="34" t="s">
        <v>56</v>
      </c>
      <c r="P75" s="35" t="s">
        <v>28</v>
      </c>
      <c r="Q75" s="36">
        <v>1</v>
      </c>
      <c r="R75" s="36">
        <v>13</v>
      </c>
      <c r="S75" s="37">
        <v>5000</v>
      </c>
      <c r="T75" s="39"/>
      <c r="U75" s="37">
        <v>5000</v>
      </c>
      <c r="V75" s="37">
        <v>5000</v>
      </c>
    </row>
    <row r="76" spans="14:22" ht="31.2" x14ac:dyDescent="0.25">
      <c r="N76" s="28" t="s">
        <v>57</v>
      </c>
      <c r="O76" s="29" t="s">
        <v>58</v>
      </c>
      <c r="P76" s="30" t="s">
        <v>11</v>
      </c>
      <c r="Q76" s="31">
        <v>0</v>
      </c>
      <c r="R76" s="31">
        <v>0</v>
      </c>
      <c r="S76" s="32">
        <v>841491.55</v>
      </c>
      <c r="T76" s="32">
        <f t="shared" ref="T76" si="16">T78</f>
        <v>0</v>
      </c>
      <c r="U76" s="32">
        <f>U78</f>
        <v>0</v>
      </c>
      <c r="V76" s="32">
        <f>V78</f>
        <v>0</v>
      </c>
    </row>
    <row r="77" spans="14:22" ht="21" x14ac:dyDescent="0.25">
      <c r="N77" s="33" t="s">
        <v>21</v>
      </c>
      <c r="O77" s="34" t="s">
        <v>58</v>
      </c>
      <c r="P77" s="35" t="s">
        <v>22</v>
      </c>
      <c r="Q77" s="36">
        <v>5</v>
      </c>
      <c r="R77" s="36">
        <v>3</v>
      </c>
      <c r="S77" s="37">
        <v>841491.55</v>
      </c>
      <c r="T77" s="39"/>
      <c r="U77" s="37">
        <v>0</v>
      </c>
      <c r="V77" s="37">
        <v>0</v>
      </c>
    </row>
    <row r="78" spans="14:22" ht="21" x14ac:dyDescent="0.25">
      <c r="N78" s="33" t="s">
        <v>23</v>
      </c>
      <c r="O78" s="34" t="s">
        <v>58</v>
      </c>
      <c r="P78" s="35" t="s">
        <v>24</v>
      </c>
      <c r="Q78" s="36">
        <v>5</v>
      </c>
      <c r="R78" s="36">
        <v>3</v>
      </c>
      <c r="S78" s="37">
        <v>841491.55</v>
      </c>
      <c r="T78" s="39"/>
      <c r="U78" s="37">
        <v>0</v>
      </c>
      <c r="V78" s="37">
        <v>0</v>
      </c>
    </row>
    <row r="79" spans="14:22" x14ac:dyDescent="0.25">
      <c r="N79" s="46" t="s">
        <v>64</v>
      </c>
      <c r="O79" s="47" t="s">
        <v>13</v>
      </c>
      <c r="P79" s="47" t="s">
        <v>59</v>
      </c>
      <c r="Q79" s="47">
        <v>0</v>
      </c>
      <c r="R79" s="47">
        <v>0</v>
      </c>
      <c r="S79" s="48">
        <v>0</v>
      </c>
      <c r="T79" s="49"/>
      <c r="U79" s="48">
        <v>293000</v>
      </c>
      <c r="V79" s="48">
        <v>271000</v>
      </c>
    </row>
    <row r="80" spans="14:22" x14ac:dyDescent="0.25">
      <c r="N80" s="17" t="s">
        <v>65</v>
      </c>
      <c r="O80" s="15"/>
      <c r="P80" s="15"/>
      <c r="Q80" s="15"/>
      <c r="R80" s="16"/>
      <c r="S80" s="52">
        <f>S20+S23+S33+S39+S50+S53+S62+S68+S71+S76+S79+S36+S47+S30+S44+S59+S16</f>
        <v>18201358.57</v>
      </c>
      <c r="T80" s="52">
        <f t="shared" ref="T80:V80" si="17">T20+T23+T33+T39+T50+T53+T62+T68+T71+T76+T79+T36+T47+T30+T44+T59</f>
        <v>0</v>
      </c>
      <c r="U80" s="52">
        <f t="shared" si="17"/>
        <v>6029048</v>
      </c>
      <c r="V80" s="52">
        <f t="shared" si="17"/>
        <v>5614260</v>
      </c>
    </row>
  </sheetData>
  <mergeCells count="7">
    <mergeCell ref="S1:V5"/>
    <mergeCell ref="B19:K19"/>
    <mergeCell ref="S12:V12"/>
    <mergeCell ref="S13:S14"/>
    <mergeCell ref="U13:U14"/>
    <mergeCell ref="V13:V14"/>
    <mergeCell ref="N8:V10"/>
  </mergeCells>
  <pageMargins left="0.98425196850393704" right="0.39370078740157483" top="0.78740157480314965" bottom="0.78740157480314965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юзер</cp:lastModifiedBy>
  <cp:lastPrinted>2024-09-16T03:32:48Z</cp:lastPrinted>
  <dcterms:created xsi:type="dcterms:W3CDTF">2021-05-04T02:38:45Z</dcterms:created>
  <dcterms:modified xsi:type="dcterms:W3CDTF">2024-09-16T03:33:48Z</dcterms:modified>
</cp:coreProperties>
</file>